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ком_предл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<sst xmlns="http://schemas.openxmlformats.org/spreadsheetml/2006/main" count="58" uniqueCount="52">
  <si>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МИ-8 Т</t>
  </si>
  <si>
    <t>МИ-8 АТМ (МИ-171)</t>
  </si>
  <si>
    <t>МИ-8 салон-Комфорт
(вместимостью до 12 человек)</t>
  </si>
  <si>
    <t>МИ-26</t>
  </si>
  <si>
    <t>Стоимость 1 полетного часа (в рублях) без НДС</t>
  </si>
  <si>
    <t>I лот</t>
  </si>
  <si>
    <t>с. Каргасок - Киев-Еганское м/р - с. Каргасок</t>
  </si>
  <si>
    <t>с. Каргасок - м/р Завьялово - с. Каргасок</t>
  </si>
  <si>
    <t>II лот</t>
  </si>
  <si>
    <t>III лот</t>
  </si>
  <si>
    <t>г. Кедровый - Майское м/р - г. Кедровый</t>
  </si>
  <si>
    <t>г. Кедровый - Лугинецкое м/р - г. Кедровый</t>
  </si>
  <si>
    <t>Приложение №1</t>
  </si>
  <si>
    <t>Коммерческое предложение</t>
  </si>
  <si>
    <t>для участия в тендере</t>
  </si>
  <si>
    <t>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</si>
  <si>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</si>
  <si>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</si>
  <si>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1. Изучив приглашение к участию в тендере, техническое задание и другую тендерную документацию, предоставленную нам для участия в тендере</t>
  </si>
  <si>
    <t>4. __________________________________________________________. 
(предложения участника тендера по условиям, определенным в тендерной документации)</t>
  </si>
  <si>
    <t>5.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</si>
  <si>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6.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</si>
  <si>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7.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</si>
  <si>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Должность</t>
  </si>
  <si>
    <t>Подпись</t>
  </si>
  <si>
    <t>Ф.И.О.</t>
  </si>
  <si>
    <t>Дата</t>
  </si>
  <si>
    <t>М.П.</t>
  </si>
  <si>
    <t>2.1.</t>
  </si>
  <si>
    <t>2.2.</t>
  </si>
  <si>
    <t>Вертолет</t>
  </si>
  <si>
    <t>Ориентировочное количество полетных часов для МИ-8 Т и/или МИ-8 АТМ (МИ-171)</t>
  </si>
  <si>
    <t>Общая стоимость маршрута (в рублях) без НДС</t>
  </si>
  <si>
    <t>Время 1 полета по кругорейсу (часы)</t>
  </si>
  <si>
    <t>Приложение : Расчеты общей стоимости каждого указанного кругорейса (с указанием километража, скорости, стоимости полетного часа, погрешности).</t>
  </si>
  <si>
    <t>с. Каргасок - м/р Завьялово - Двойное м/р - с. Каргасок</t>
  </si>
  <si>
    <t>с. Новиково - Майское м/р - с. Новиково</t>
  </si>
  <si>
    <t>с. Новиково - Майское м/р - Фестивальное м/р - с. Новиково</t>
  </si>
  <si>
    <t>с. Новиково - Фестивальное м/р - с. Новиково</t>
  </si>
  <si>
    <t>с. Новиково - Лугинецкое м/р- с. Новиково</t>
  </si>
  <si>
    <t>Итого:</t>
  </si>
  <si>
    <t>с. Каргасок - м/р Завьялово - м/р Киев-Еганское - с. Каргасок (облет)</t>
  </si>
  <si>
    <t>с. Новиково - Майское м/р - Фестивальное м/р - Лугинецкое - с. Новиково (облет)</t>
  </si>
  <si>
    <t>с. Каргасок - Двойное м/р - с. Каргасок</t>
  </si>
  <si>
    <r>
      <t>2. Общая стоимость нашего коммерческого предложения составляет (</t>
    </r>
    <r>
      <rPr>
        <b/>
        <i/>
        <sz val="12"/>
        <color indexed="10"/>
        <rFont val="Times New Roman"/>
        <family val="1"/>
      </rPr>
      <t>указать сумму прописью</t>
    </r>
    <r>
      <rPr>
        <sz val="12"/>
        <color indexed="8"/>
        <rFont val="Times New Roman"/>
        <family val="1"/>
      </rPr>
      <t>) рублей с учетом НДС (20%), а именно:</t>
    </r>
  </si>
  <si>
    <r>
      <t xml:space="preserve">* </t>
    </r>
    <r>
      <rPr>
        <sz val="12"/>
        <rFont val="Times New Roman"/>
        <family val="1"/>
      </rPr>
      <t>- участник тендера может предложить иные места вылета с целью минимизации затрат на выполнение вахтовых перевозок (время нахождения персонала в пути).</t>
    </r>
  </si>
  <si>
    <r>
      <t>Маршрут (кругорейс)</t>
    </r>
    <r>
      <rPr>
        <b/>
        <sz val="12"/>
        <rFont val="Times New Roman"/>
        <family val="1"/>
      </rPr>
      <t>*</t>
    </r>
  </si>
  <si>
    <t>3. Условия оплаты: 100% - по факту выполнения, в течение 45 дней после подписания акта об оказании услуг.</t>
  </si>
  <si>
    <t>Генеральному директору 
ООО «Норд Империал»
А.В. Бакланову</t>
  </si>
  <si>
    <t>Авиаперевозки и услуги авиационного транспорта на 2024 год (тендер №19-2023)</t>
  </si>
  <si>
    <t>Сроки выполнения работ: 01.01.2024-31.12.2024</t>
  </si>
  <si>
    <t>г. Кедровый - Майское -Фестивальное м/р - г. Кедровый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</si>
</sst>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12" borderId="0" xfId="0" applyFill="1" applyAlignment="1">
      <alignment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43" fontId="0" fillId="0" borderId="0" xfId="58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40" fillId="0" borderId="10" xfId="58" applyNumberFormat="1" applyFont="1" applyFill="1" applyBorder="1" applyAlignment="1">
      <alignment horizontal="right" wrapText="1" shrinkToFit="1"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1" xfId="0" applyFont="1" applyFill="1" applyBorder="1" applyAlignment="1">
      <alignment horizontal="justify" wrapText="1"/>
    </xf>
    <xf numFmtId="0" fontId="40" fillId="0" borderId="0" xfId="0" applyFont="1" applyFill="1" applyBorder="1" applyAlignment="1">
      <alignment horizontal="justify" wrapText="1"/>
    </xf>
    <xf numFmtId="0" fontId="40" fillId="0" borderId="0" xfId="0" applyFont="1" applyAlignment="1">
      <alignment horizontal="left"/>
    </xf>
    <xf numFmtId="0" fontId="41" fillId="0" borderId="0" xfId="0" applyFont="1" applyFill="1" applyBorder="1" applyAlignment="1">
      <alignment horizontal="center"/>
    </xf>
    <xf numFmtId="43" fontId="41" fillId="0" borderId="0" xfId="58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 shrinkToFi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horizontal="justify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justify" wrapText="1"/>
    </xf>
    <xf numFmtId="0" fontId="41" fillId="4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 shrinkToFit="1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shrinkToFit="1"/>
    </xf>
    <xf numFmtId="4" fontId="41" fillId="0" borderId="10" xfId="58" applyNumberFormat="1" applyFont="1" applyFill="1" applyBorder="1" applyAlignment="1">
      <alignment horizontal="right" wrapText="1" shrinkToFi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1" fillId="4" borderId="14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justify" wrapText="1"/>
    </xf>
    <xf numFmtId="0" fontId="41" fillId="4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justify" vertical="center" wrapText="1"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3" fillId="19" borderId="0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="80" zoomScaleNormal="80" zoomScaleSheetLayoutView="106" workbookViewId="0" topLeftCell="A1">
      <selection activeCell="E45" sqref="E45"/>
    </sheetView>
  </sheetViews>
  <sheetFormatPr defaultColWidth="9.140625" defaultRowHeight="15" outlineLevelRow="1"/>
  <cols>
    <col min="1" max="1" width="0.13671875" style="0" customWidth="1"/>
    <col min="2" max="2" width="24.7109375" style="7" customWidth="1"/>
    <col min="3" max="3" width="61.28125" style="0" customWidth="1"/>
    <col min="4" max="4" width="21.140625" style="0" customWidth="1"/>
    <col min="5" max="5" width="34.421875" style="0" customWidth="1"/>
    <col min="6" max="9" width="23.00390625" style="0" customWidth="1"/>
    <col min="10" max="11" width="9.140625" style="0" hidden="1" customWidth="1"/>
    <col min="12" max="12" width="12.57421875" style="0" customWidth="1"/>
  </cols>
  <sheetData>
    <row r="1" spans="2:12" ht="17.25" customHeight="1">
      <c r="B1" s="57" t="s">
        <v>12</v>
      </c>
      <c r="C1" s="57"/>
      <c r="D1" s="57"/>
      <c r="E1" s="57"/>
      <c r="F1" s="57"/>
      <c r="G1" s="57"/>
      <c r="H1" s="57"/>
      <c r="I1" s="57"/>
      <c r="L1" s="11"/>
    </row>
    <row r="2" spans="2:9" ht="15.75">
      <c r="B2" s="57"/>
      <c r="C2" s="57"/>
      <c r="D2" s="57"/>
      <c r="E2" s="57"/>
      <c r="F2" s="57"/>
      <c r="G2" s="57"/>
      <c r="H2" s="57"/>
      <c r="I2" s="57"/>
    </row>
    <row r="3" spans="2:9" ht="69.75" customHeight="1">
      <c r="B3" s="10"/>
      <c r="C3" s="10"/>
      <c r="D3" s="10"/>
      <c r="E3" s="10"/>
      <c r="F3" s="10"/>
      <c r="G3" s="10"/>
      <c r="H3" s="70" t="s">
        <v>48</v>
      </c>
      <c r="I3" s="70"/>
    </row>
    <row r="4" spans="2:9" ht="15.75">
      <c r="B4" s="57" t="s">
        <v>13</v>
      </c>
      <c r="C4" s="57"/>
      <c r="D4" s="57"/>
      <c r="E4" s="57"/>
      <c r="F4" s="57"/>
      <c r="G4" s="57"/>
      <c r="H4" s="57"/>
      <c r="I4" s="57"/>
    </row>
    <row r="5" spans="2:9" ht="15.75">
      <c r="B5" s="57" t="s">
        <v>14</v>
      </c>
      <c r="C5" s="57"/>
      <c r="D5" s="57"/>
      <c r="E5" s="57"/>
      <c r="F5" s="57"/>
      <c r="G5" s="57"/>
      <c r="H5" s="57"/>
      <c r="I5" s="57"/>
    </row>
    <row r="6" spans="2:9" ht="15.75">
      <c r="B6" s="57"/>
      <c r="C6" s="57"/>
      <c r="D6" s="57"/>
      <c r="E6" s="57"/>
      <c r="F6" s="57"/>
      <c r="G6" s="57"/>
      <c r="H6" s="57"/>
      <c r="I6" s="57"/>
    </row>
    <row r="7" spans="2:9" ht="15.75">
      <c r="B7" s="56" t="s">
        <v>49</v>
      </c>
      <c r="C7" s="57"/>
      <c r="D7" s="57"/>
      <c r="E7" s="57"/>
      <c r="F7" s="57"/>
      <c r="G7" s="57"/>
      <c r="H7" s="57"/>
      <c r="I7" s="57"/>
    </row>
    <row r="8" spans="2:9" ht="15.75">
      <c r="B8" s="57" t="s">
        <v>15</v>
      </c>
      <c r="C8" s="57"/>
      <c r="D8" s="57"/>
      <c r="E8" s="57"/>
      <c r="F8" s="57"/>
      <c r="G8" s="57"/>
      <c r="H8" s="57"/>
      <c r="I8" s="57"/>
    </row>
    <row r="9" spans="2:9" ht="15.75">
      <c r="B9" s="57"/>
      <c r="C9" s="57"/>
      <c r="D9" s="57"/>
      <c r="E9" s="57"/>
      <c r="F9" s="57"/>
      <c r="G9" s="57"/>
      <c r="H9" s="57"/>
      <c r="I9" s="57"/>
    </row>
    <row r="10" spans="2:9" ht="15.75">
      <c r="B10" s="67" t="s">
        <v>18</v>
      </c>
      <c r="C10" s="67"/>
      <c r="D10" s="67"/>
      <c r="E10" s="67"/>
      <c r="F10" s="67"/>
      <c r="G10" s="67"/>
      <c r="H10" s="67"/>
      <c r="I10" s="67"/>
    </row>
    <row r="11" spans="2:9" ht="15.75">
      <c r="B11" s="57"/>
      <c r="C11" s="57"/>
      <c r="D11" s="57"/>
      <c r="E11" s="57"/>
      <c r="F11" s="57"/>
      <c r="G11" s="57"/>
      <c r="H11" s="57"/>
      <c r="I11" s="57"/>
    </row>
    <row r="12" spans="2:9" ht="15.75">
      <c r="B12" s="56" t="str">
        <f>B7</f>
        <v>Авиаперевозки и услуги авиационного транспорта на 2024 год (тендер №19-2023)</v>
      </c>
      <c r="C12" s="57"/>
      <c r="D12" s="57"/>
      <c r="E12" s="57"/>
      <c r="F12" s="57"/>
      <c r="G12" s="57"/>
      <c r="H12" s="57"/>
      <c r="I12" s="57"/>
    </row>
    <row r="13" spans="2:9" ht="15.75">
      <c r="B13" s="57" t="s">
        <v>15</v>
      </c>
      <c r="C13" s="57"/>
      <c r="D13" s="57"/>
      <c r="E13" s="57"/>
      <c r="F13" s="57"/>
      <c r="G13" s="57"/>
      <c r="H13" s="57"/>
      <c r="I13" s="57"/>
    </row>
    <row r="14" spans="2:9" ht="15.75">
      <c r="B14" s="57"/>
      <c r="C14" s="57"/>
      <c r="D14" s="57"/>
      <c r="E14" s="57"/>
      <c r="F14" s="57"/>
      <c r="G14" s="57"/>
      <c r="H14" s="57"/>
      <c r="I14" s="57"/>
    </row>
    <row r="15" spans="2:9" ht="15.75">
      <c r="B15" s="69"/>
      <c r="C15" s="69"/>
      <c r="D15" s="69"/>
      <c r="E15" s="69"/>
      <c r="F15" s="69"/>
      <c r="G15" s="69"/>
      <c r="H15" s="69"/>
      <c r="I15" s="69"/>
    </row>
    <row r="16" spans="2:9" ht="15.75">
      <c r="B16" s="57" t="s">
        <v>16</v>
      </c>
      <c r="C16" s="57"/>
      <c r="D16" s="57"/>
      <c r="E16" s="57"/>
      <c r="F16" s="57"/>
      <c r="G16" s="57"/>
      <c r="H16" s="57"/>
      <c r="I16" s="57"/>
    </row>
    <row r="17" spans="2:9" ht="15.75">
      <c r="B17" s="57"/>
      <c r="C17" s="57"/>
      <c r="D17" s="57"/>
      <c r="E17" s="57"/>
      <c r="F17" s="57"/>
      <c r="G17" s="57"/>
      <c r="H17" s="57"/>
      <c r="I17" s="57"/>
    </row>
    <row r="18" spans="2:9" ht="33" customHeight="1">
      <c r="B18" s="70" t="s">
        <v>17</v>
      </c>
      <c r="C18" s="70"/>
      <c r="D18" s="70"/>
      <c r="E18" s="70"/>
      <c r="F18" s="70"/>
      <c r="G18" s="70"/>
      <c r="H18" s="70"/>
      <c r="I18" s="70"/>
    </row>
    <row r="19" spans="2:9" ht="15.75">
      <c r="B19" s="57"/>
      <c r="C19" s="57"/>
      <c r="D19" s="57"/>
      <c r="E19" s="57"/>
      <c r="F19" s="57"/>
      <c r="G19" s="57"/>
      <c r="H19" s="57"/>
      <c r="I19" s="57"/>
    </row>
    <row r="20" spans="2:9" ht="15.75">
      <c r="B20" s="58" t="s">
        <v>44</v>
      </c>
      <c r="C20" s="58"/>
      <c r="D20" s="58"/>
      <c r="E20" s="58"/>
      <c r="F20" s="58"/>
      <c r="G20" s="58"/>
      <c r="H20" s="58"/>
      <c r="I20" s="58"/>
    </row>
    <row r="21" spans="2:9" ht="15.75">
      <c r="B21" s="24"/>
      <c r="C21" s="24"/>
      <c r="D21" s="29"/>
      <c r="E21" s="24"/>
      <c r="F21" s="36"/>
      <c r="G21" s="24"/>
      <c r="H21" s="36"/>
      <c r="I21" s="24"/>
    </row>
    <row r="22" spans="2:9" ht="15.75">
      <c r="B22" s="64" t="s">
        <v>28</v>
      </c>
      <c r="C22" s="64"/>
      <c r="D22" s="64"/>
      <c r="E22" s="64"/>
      <c r="F22" s="64"/>
      <c r="G22" s="64"/>
      <c r="H22" s="64"/>
      <c r="I22" s="64"/>
    </row>
    <row r="23" spans="1:11" ht="15.75" customHeight="1">
      <c r="A23" s="1"/>
      <c r="B23" s="61" t="s">
        <v>46</v>
      </c>
      <c r="C23" s="61"/>
      <c r="D23" s="61" t="s">
        <v>33</v>
      </c>
      <c r="E23" s="52" t="s">
        <v>31</v>
      </c>
      <c r="F23" s="54" t="s">
        <v>0</v>
      </c>
      <c r="G23" s="55"/>
      <c r="H23" s="54" t="s">
        <v>1</v>
      </c>
      <c r="I23" s="72"/>
      <c r="J23" s="2"/>
      <c r="K23" s="2"/>
    </row>
    <row r="24" spans="1:11" ht="47.25">
      <c r="A24" s="1"/>
      <c r="B24" s="62"/>
      <c r="C24" s="62"/>
      <c r="D24" s="62"/>
      <c r="E24" s="63"/>
      <c r="F24" s="39" t="s">
        <v>4</v>
      </c>
      <c r="G24" s="40" t="s">
        <v>32</v>
      </c>
      <c r="H24" s="39" t="s">
        <v>4</v>
      </c>
      <c r="I24" s="40" t="s">
        <v>32</v>
      </c>
      <c r="J24" s="2">
        <v>60</v>
      </c>
      <c r="K24" s="2">
        <v>100</v>
      </c>
    </row>
    <row r="25" spans="2:11" ht="15.75" outlineLevel="1">
      <c r="B25" s="66" t="s">
        <v>5</v>
      </c>
      <c r="C25" s="59"/>
      <c r="D25" s="59"/>
      <c r="E25" s="59"/>
      <c r="F25" s="59"/>
      <c r="G25" s="59"/>
      <c r="H25" s="59"/>
      <c r="I25" s="60"/>
      <c r="J25">
        <v>20</v>
      </c>
      <c r="K25">
        <f aca="true" t="shared" si="0" ref="K25:K42">J25*$K$24/$J$24</f>
        <v>33.333333333333336</v>
      </c>
    </row>
    <row r="26" spans="2:11" s="33" customFormat="1" ht="15.75" outlineLevel="1">
      <c r="B26" s="52" t="s">
        <v>6</v>
      </c>
      <c r="C26" s="52"/>
      <c r="D26" s="38"/>
      <c r="E26" s="30">
        <v>13.5</v>
      </c>
      <c r="F26" s="30"/>
      <c r="G26" s="9"/>
      <c r="H26" s="9"/>
      <c r="I26" s="9"/>
      <c r="J26" s="33">
        <v>14</v>
      </c>
      <c r="K26" s="33">
        <f t="shared" si="0"/>
        <v>23.333333333333332</v>
      </c>
    </row>
    <row r="27" spans="2:11" s="33" customFormat="1" ht="15.75" outlineLevel="1">
      <c r="B27" s="52" t="s">
        <v>7</v>
      </c>
      <c r="C27" s="52"/>
      <c r="D27" s="38"/>
      <c r="E27" s="30">
        <v>5</v>
      </c>
      <c r="F27" s="30"/>
      <c r="G27" s="9"/>
      <c r="H27" s="9"/>
      <c r="I27" s="9"/>
      <c r="J27" s="33">
        <v>5</v>
      </c>
      <c r="K27" s="33">
        <f t="shared" si="0"/>
        <v>8.333333333333334</v>
      </c>
    </row>
    <row r="28" spans="2:11" s="33" customFormat="1" ht="15.75" outlineLevel="1">
      <c r="B28" s="52" t="s">
        <v>35</v>
      </c>
      <c r="C28" s="52"/>
      <c r="D28" s="38"/>
      <c r="E28" s="30">
        <v>12</v>
      </c>
      <c r="F28" s="30"/>
      <c r="G28" s="9"/>
      <c r="H28" s="9"/>
      <c r="I28" s="9"/>
      <c r="J28" s="33">
        <v>52</v>
      </c>
      <c r="K28" s="33">
        <f t="shared" si="0"/>
        <v>86.66666666666667</v>
      </c>
    </row>
    <row r="29" spans="2:9" s="33" customFormat="1" ht="15.75" outlineLevel="1">
      <c r="B29" s="52" t="s">
        <v>43</v>
      </c>
      <c r="C29" s="52"/>
      <c r="D29" s="50"/>
      <c r="E29" s="30">
        <v>3</v>
      </c>
      <c r="F29" s="30"/>
      <c r="G29" s="9"/>
      <c r="H29" s="9"/>
      <c r="I29" s="9"/>
    </row>
    <row r="30" spans="2:9" s="33" customFormat="1" ht="15" customHeight="1" outlineLevel="1">
      <c r="B30" s="52" t="s">
        <v>41</v>
      </c>
      <c r="C30" s="52"/>
      <c r="D30" s="47"/>
      <c r="E30" s="30">
        <v>4.5</v>
      </c>
      <c r="F30" s="30"/>
      <c r="G30" s="9"/>
      <c r="H30" s="9"/>
      <c r="I30" s="9"/>
    </row>
    <row r="31" spans="2:9" s="33" customFormat="1" ht="15.75" customHeight="1" outlineLevel="1">
      <c r="B31" s="51" t="s">
        <v>40</v>
      </c>
      <c r="C31" s="51"/>
      <c r="D31" s="43"/>
      <c r="E31" s="48">
        <f>SUM(E26:E30)</f>
        <v>38</v>
      </c>
      <c r="F31" s="48"/>
      <c r="G31" s="49"/>
      <c r="H31" s="49"/>
      <c r="I31" s="49"/>
    </row>
    <row r="32" spans="2:11" ht="15.75" outlineLevel="1">
      <c r="B32" s="53" t="s">
        <v>8</v>
      </c>
      <c r="C32" s="53"/>
      <c r="D32" s="42"/>
      <c r="E32" s="73"/>
      <c r="F32" s="73"/>
      <c r="G32" s="73"/>
      <c r="H32" s="73"/>
      <c r="I32" s="73"/>
      <c r="J32">
        <v>13</v>
      </c>
      <c r="K32">
        <f t="shared" si="0"/>
        <v>21.666666666666668</v>
      </c>
    </row>
    <row r="33" spans="2:11" s="33" customFormat="1" ht="15.75" outlineLevel="1">
      <c r="B33" s="52" t="s">
        <v>36</v>
      </c>
      <c r="C33" s="52"/>
      <c r="D33" s="38"/>
      <c r="E33" s="30">
        <v>190</v>
      </c>
      <c r="F33" s="30"/>
      <c r="G33" s="9"/>
      <c r="H33" s="9"/>
      <c r="I33" s="9"/>
      <c r="J33" s="33">
        <v>25</v>
      </c>
      <c r="K33" s="33">
        <f t="shared" si="0"/>
        <v>41.666666666666664</v>
      </c>
    </row>
    <row r="34" spans="2:11" ht="15.75" customHeight="1" outlineLevel="1">
      <c r="B34" s="52" t="s">
        <v>37</v>
      </c>
      <c r="C34" s="52"/>
      <c r="D34" s="44"/>
      <c r="E34" s="30">
        <v>22</v>
      </c>
      <c r="F34" s="45"/>
      <c r="G34" s="45"/>
      <c r="H34" s="45"/>
      <c r="I34" s="45"/>
      <c r="J34">
        <v>28</v>
      </c>
      <c r="K34">
        <f t="shared" si="0"/>
        <v>46.666666666666664</v>
      </c>
    </row>
    <row r="35" spans="2:11" s="33" customFormat="1" ht="15.75" customHeight="1" outlineLevel="1">
      <c r="B35" s="52" t="s">
        <v>38</v>
      </c>
      <c r="C35" s="52"/>
      <c r="D35" s="38"/>
      <c r="E35" s="30">
        <v>8.25</v>
      </c>
      <c r="F35" s="30"/>
      <c r="G35" s="9"/>
      <c r="H35" s="9"/>
      <c r="I35" s="9"/>
      <c r="J35" s="33">
        <v>58</v>
      </c>
      <c r="K35" s="33">
        <f t="shared" si="0"/>
        <v>96.66666666666667</v>
      </c>
    </row>
    <row r="36" spans="2:9" s="33" customFormat="1" ht="15.75" customHeight="1" outlineLevel="1">
      <c r="B36" s="52" t="s">
        <v>39</v>
      </c>
      <c r="C36" s="52"/>
      <c r="D36" s="43"/>
      <c r="E36" s="30">
        <v>9.64</v>
      </c>
      <c r="F36" s="30"/>
      <c r="G36" s="9"/>
      <c r="H36" s="9"/>
      <c r="I36" s="9"/>
    </row>
    <row r="37" spans="2:9" s="33" customFormat="1" ht="17.25" customHeight="1" outlineLevel="1">
      <c r="B37" s="52" t="s">
        <v>42</v>
      </c>
      <c r="C37" s="52"/>
      <c r="D37" s="47"/>
      <c r="E37" s="30">
        <v>6</v>
      </c>
      <c r="F37" s="30"/>
      <c r="G37" s="9"/>
      <c r="H37" s="9"/>
      <c r="I37" s="9"/>
    </row>
    <row r="38" spans="2:9" s="33" customFormat="1" ht="15.75" customHeight="1" outlineLevel="1">
      <c r="B38" s="51" t="s">
        <v>40</v>
      </c>
      <c r="C38" s="51"/>
      <c r="D38" s="43"/>
      <c r="E38" s="48">
        <f>SUM(E33:E37)</f>
        <v>235.89</v>
      </c>
      <c r="F38" s="48"/>
      <c r="G38" s="49"/>
      <c r="H38" s="49"/>
      <c r="I38" s="49"/>
    </row>
    <row r="39" spans="2:11" ht="15.75" outlineLevel="1">
      <c r="B39" s="53" t="s">
        <v>9</v>
      </c>
      <c r="C39" s="53"/>
      <c r="D39" s="42"/>
      <c r="E39" s="73"/>
      <c r="F39" s="73"/>
      <c r="G39" s="73"/>
      <c r="H39" s="73"/>
      <c r="I39" s="73"/>
      <c r="J39">
        <v>41</v>
      </c>
      <c r="K39">
        <f t="shared" si="0"/>
        <v>68.33333333333333</v>
      </c>
    </row>
    <row r="40" spans="2:11" s="33" customFormat="1" ht="15.75" outlineLevel="1">
      <c r="B40" s="52" t="s">
        <v>10</v>
      </c>
      <c r="C40" s="52"/>
      <c r="D40" s="38"/>
      <c r="E40" s="30">
        <v>37.5</v>
      </c>
      <c r="F40" s="30"/>
      <c r="G40" s="9"/>
      <c r="H40" s="9"/>
      <c r="I40" s="9"/>
      <c r="J40" s="33">
        <v>58</v>
      </c>
      <c r="K40" s="33">
        <f t="shared" si="0"/>
        <v>96.66666666666667</v>
      </c>
    </row>
    <row r="41" spans="2:9" s="33" customFormat="1" ht="15.75" customHeight="1" outlineLevel="1">
      <c r="B41" s="52" t="s">
        <v>51</v>
      </c>
      <c r="C41" s="52"/>
      <c r="D41" s="43"/>
      <c r="E41" s="30">
        <v>3</v>
      </c>
      <c r="F41" s="30"/>
      <c r="G41" s="9"/>
      <c r="H41" s="9"/>
      <c r="I41" s="9"/>
    </row>
    <row r="42" spans="2:11" s="33" customFormat="1" ht="15.75" customHeight="1" outlineLevel="1">
      <c r="B42" s="52" t="s">
        <v>11</v>
      </c>
      <c r="C42" s="52"/>
      <c r="D42" s="38"/>
      <c r="E42" s="30">
        <v>1.076</v>
      </c>
      <c r="F42" s="30"/>
      <c r="G42" s="9"/>
      <c r="H42" s="9"/>
      <c r="I42" s="9"/>
      <c r="J42" s="33">
        <v>18</v>
      </c>
      <c r="K42" s="33">
        <f t="shared" si="0"/>
        <v>30</v>
      </c>
    </row>
    <row r="43" spans="2:9" s="33" customFormat="1" ht="15.75" customHeight="1" outlineLevel="1">
      <c r="B43" s="51" t="s">
        <v>40</v>
      </c>
      <c r="C43" s="51"/>
      <c r="D43" s="43"/>
      <c r="E43" s="48">
        <f>SUM(E40:E42)</f>
        <v>41.576</v>
      </c>
      <c r="F43" s="48"/>
      <c r="G43" s="49"/>
      <c r="H43" s="49"/>
      <c r="I43" s="49"/>
    </row>
    <row r="44" spans="2:9" s="3" customFormat="1" ht="15.75">
      <c r="B44" s="22"/>
      <c r="C44" s="22"/>
      <c r="D44" s="22"/>
      <c r="E44" s="18">
        <f>E43+E38+E31</f>
        <v>315.466</v>
      </c>
      <c r="F44" s="18"/>
      <c r="G44" s="19"/>
      <c r="H44" s="19"/>
      <c r="I44" s="20"/>
    </row>
    <row r="45" spans="2:9" s="3" customFormat="1" ht="15.75">
      <c r="B45" s="37" t="s">
        <v>45</v>
      </c>
      <c r="C45" s="22"/>
      <c r="D45" s="22"/>
      <c r="E45" s="18"/>
      <c r="F45" s="18"/>
      <c r="G45" s="19"/>
      <c r="H45" s="19"/>
      <c r="I45" s="20"/>
    </row>
    <row r="46" spans="2:9" s="21" customFormat="1" ht="15.75">
      <c r="B46" s="27" t="s">
        <v>50</v>
      </c>
      <c r="C46" s="22"/>
      <c r="D46" s="22"/>
      <c r="E46" s="18"/>
      <c r="F46" s="18"/>
      <c r="G46" s="19"/>
      <c r="H46" s="19"/>
      <c r="I46" s="20"/>
    </row>
    <row r="47" spans="2:9" s="21" customFormat="1" ht="15.75">
      <c r="B47" s="27" t="s">
        <v>29</v>
      </c>
      <c r="C47" s="22"/>
      <c r="D47" s="22"/>
      <c r="E47" s="18"/>
      <c r="F47" s="18"/>
      <c r="G47" s="19"/>
      <c r="H47" s="19"/>
      <c r="I47" s="20"/>
    </row>
    <row r="48" spans="2:9" s="21" customFormat="1" ht="15.75">
      <c r="B48" s="23" t="s">
        <v>30</v>
      </c>
      <c r="C48" s="23" t="s">
        <v>4</v>
      </c>
      <c r="D48" s="31"/>
      <c r="E48" s="18"/>
      <c r="F48" s="18"/>
      <c r="G48" s="19"/>
      <c r="H48" s="19"/>
      <c r="I48" s="20"/>
    </row>
    <row r="49" spans="2:9" s="21" customFormat="1" ht="15.75" customHeight="1">
      <c r="B49" s="25" t="s">
        <v>2</v>
      </c>
      <c r="C49" s="26"/>
      <c r="D49" s="32"/>
      <c r="E49" s="18"/>
      <c r="F49" s="18"/>
      <c r="G49" s="19"/>
      <c r="H49" s="19"/>
      <c r="I49" s="20"/>
    </row>
    <row r="50" spans="2:9" s="21" customFormat="1" ht="15.75">
      <c r="B50" s="25" t="s">
        <v>3</v>
      </c>
      <c r="C50" s="26"/>
      <c r="D50" s="32"/>
      <c r="E50" s="18"/>
      <c r="F50" s="18"/>
      <c r="G50" s="19"/>
      <c r="H50" s="19"/>
      <c r="I50" s="20"/>
    </row>
    <row r="51" spans="2:8" ht="15">
      <c r="B51" s="4"/>
      <c r="C51" s="5"/>
      <c r="D51" s="5"/>
      <c r="E51" s="6"/>
      <c r="F51" s="6"/>
      <c r="G51" s="6"/>
      <c r="H51" s="6"/>
    </row>
    <row r="52" spans="2:9" s="14" customFormat="1" ht="15.75">
      <c r="B52" s="68" t="s">
        <v>47</v>
      </c>
      <c r="C52" s="68"/>
      <c r="D52" s="68"/>
      <c r="E52" s="68"/>
      <c r="F52" s="68"/>
      <c r="G52" s="68"/>
      <c r="H52" s="68"/>
      <c r="I52" s="68"/>
    </row>
    <row r="53" spans="2:9" s="14" customFormat="1" ht="15.75">
      <c r="B53" s="68"/>
      <c r="C53" s="68"/>
      <c r="D53" s="68"/>
      <c r="E53" s="68"/>
      <c r="F53" s="68"/>
      <c r="G53" s="68"/>
      <c r="H53" s="68"/>
      <c r="I53" s="68"/>
    </row>
    <row r="54" spans="2:9" s="14" customFormat="1" ht="30" customHeight="1">
      <c r="B54" s="68" t="s">
        <v>19</v>
      </c>
      <c r="C54" s="68"/>
      <c r="D54" s="68"/>
      <c r="E54" s="68"/>
      <c r="F54" s="68"/>
      <c r="G54" s="68"/>
      <c r="H54" s="68"/>
      <c r="I54" s="68"/>
    </row>
    <row r="55" spans="2:9" s="14" customFormat="1" ht="15.75">
      <c r="B55" s="65"/>
      <c r="C55" s="65"/>
      <c r="D55" s="65"/>
      <c r="E55" s="65"/>
      <c r="F55" s="65"/>
      <c r="G55" s="65"/>
      <c r="H55" s="65"/>
      <c r="I55" s="65"/>
    </row>
    <row r="56" spans="2:9" s="14" customFormat="1" ht="34.5" customHeight="1">
      <c r="B56" s="68" t="s">
        <v>20</v>
      </c>
      <c r="C56" s="68"/>
      <c r="D56" s="68"/>
      <c r="E56" s="68"/>
      <c r="F56" s="68"/>
      <c r="G56" s="68"/>
      <c r="H56" s="68"/>
      <c r="I56" s="68"/>
    </row>
    <row r="57" spans="2:9" s="14" customFormat="1" ht="15.75">
      <c r="B57" s="65"/>
      <c r="C57" s="65"/>
      <c r="D57" s="65"/>
      <c r="E57" s="65"/>
      <c r="F57" s="65"/>
      <c r="G57" s="65"/>
      <c r="H57" s="65"/>
      <c r="I57" s="65"/>
    </row>
    <row r="58" spans="2:9" s="14" customFormat="1" ht="15.75">
      <c r="B58" s="68" t="s">
        <v>21</v>
      </c>
      <c r="C58" s="68"/>
      <c r="D58" s="68"/>
      <c r="E58" s="68"/>
      <c r="F58" s="68"/>
      <c r="G58" s="68"/>
      <c r="H58" s="68"/>
      <c r="I58" s="68"/>
    </row>
    <row r="59" spans="2:9" s="14" customFormat="1" ht="15.75">
      <c r="B59" s="65"/>
      <c r="C59" s="65"/>
      <c r="D59" s="65"/>
      <c r="E59" s="65"/>
      <c r="F59" s="65"/>
      <c r="G59" s="65"/>
      <c r="H59" s="65"/>
      <c r="I59" s="65"/>
    </row>
    <row r="60" spans="2:9" s="14" customFormat="1" ht="33.75" customHeight="1">
      <c r="B60" s="68" t="s">
        <v>22</v>
      </c>
      <c r="C60" s="68"/>
      <c r="D60" s="68"/>
      <c r="E60" s="68"/>
      <c r="F60" s="68"/>
      <c r="G60" s="68"/>
      <c r="H60" s="68"/>
      <c r="I60" s="68"/>
    </row>
    <row r="61" spans="2:9" s="14" customFormat="1" ht="15.75">
      <c r="B61" s="65"/>
      <c r="C61" s="65"/>
      <c r="D61" s="65"/>
      <c r="E61" s="65"/>
      <c r="F61" s="65"/>
      <c r="G61" s="65"/>
      <c r="H61" s="65"/>
      <c r="I61" s="65"/>
    </row>
    <row r="62" spans="2:9" s="46" customFormat="1" ht="15.75">
      <c r="B62" s="71" t="s">
        <v>34</v>
      </c>
      <c r="C62" s="71"/>
      <c r="D62" s="71"/>
      <c r="E62" s="71"/>
      <c r="F62" s="71"/>
      <c r="G62" s="71"/>
      <c r="H62" s="71"/>
      <c r="I62" s="71"/>
    </row>
    <row r="63" spans="2:9" s="14" customFormat="1" ht="15.75">
      <c r="B63" s="41"/>
      <c r="C63" s="41"/>
      <c r="D63" s="41"/>
      <c r="E63" s="41"/>
      <c r="F63" s="41"/>
      <c r="G63" s="41"/>
      <c r="H63" s="41"/>
      <c r="I63" s="41"/>
    </row>
    <row r="64" spans="2:9" s="14" customFormat="1" ht="15.75">
      <c r="B64" s="41"/>
      <c r="C64" s="41"/>
      <c r="D64" s="41"/>
      <c r="E64" s="41"/>
      <c r="F64" s="41"/>
      <c r="G64" s="41"/>
      <c r="H64" s="41"/>
      <c r="I64" s="41"/>
    </row>
    <row r="65" spans="2:9" s="14" customFormat="1" ht="15.75">
      <c r="B65" s="15"/>
      <c r="C65" s="15"/>
      <c r="D65" s="15"/>
      <c r="E65" s="15"/>
      <c r="F65" s="15"/>
      <c r="G65" s="15"/>
      <c r="H65" s="34"/>
      <c r="I65" s="16"/>
    </row>
    <row r="66" spans="2:8" s="12" customFormat="1" ht="15.75">
      <c r="B66" s="17" t="s">
        <v>23</v>
      </c>
      <c r="C66" s="17"/>
      <c r="D66" s="17"/>
      <c r="E66" s="17" t="s">
        <v>24</v>
      </c>
      <c r="F66" s="17"/>
      <c r="G66" s="17" t="s">
        <v>25</v>
      </c>
      <c r="H66" s="17"/>
    </row>
    <row r="67" spans="4:8" s="12" customFormat="1" ht="15.75">
      <c r="D67" s="28"/>
      <c r="F67" s="35"/>
      <c r="H67" s="35"/>
    </row>
    <row r="68" spans="2:8" s="12" customFormat="1" ht="15.75">
      <c r="B68" s="13"/>
      <c r="D68" s="28"/>
      <c r="F68" s="35"/>
      <c r="H68" s="35"/>
    </row>
    <row r="69" spans="2:8" s="12" customFormat="1" ht="15.75">
      <c r="B69" s="17" t="s">
        <v>26</v>
      </c>
      <c r="C69" s="17"/>
      <c r="D69" s="17"/>
      <c r="E69" s="17"/>
      <c r="F69" s="17"/>
      <c r="G69" s="17" t="s">
        <v>27</v>
      </c>
      <c r="H69" s="17"/>
    </row>
    <row r="70" spans="4:8" s="12" customFormat="1" ht="15.75">
      <c r="D70" s="28"/>
      <c r="F70" s="35"/>
      <c r="H70" s="35"/>
    </row>
    <row r="71" spans="2:8" ht="15">
      <c r="B71" s="4"/>
      <c r="C71" s="5"/>
      <c r="D71" s="5"/>
      <c r="E71" s="6"/>
      <c r="F71" s="6"/>
      <c r="G71" s="6"/>
      <c r="H71" s="6"/>
    </row>
    <row r="72" spans="2:8" ht="15">
      <c r="B72" s="4"/>
      <c r="C72" s="5"/>
      <c r="D72" s="5"/>
      <c r="E72" s="6"/>
      <c r="F72" s="6"/>
      <c r="G72" s="6"/>
      <c r="H72" s="6"/>
    </row>
    <row r="73" spans="2:8" ht="15">
      <c r="B73" s="4"/>
      <c r="C73" s="5"/>
      <c r="D73" s="5"/>
      <c r="E73" s="6"/>
      <c r="F73" s="6"/>
      <c r="G73" s="6"/>
      <c r="H73" s="6"/>
    </row>
    <row r="74" spans="2:8" ht="15">
      <c r="B74" s="4"/>
      <c r="C74" s="5"/>
      <c r="D74" s="5"/>
      <c r="E74" s="6"/>
      <c r="F74" s="6"/>
      <c r="G74" s="6"/>
      <c r="H74" s="6"/>
    </row>
    <row r="75" ht="15">
      <c r="B75" s="4"/>
    </row>
    <row r="76" ht="15">
      <c r="B76"/>
    </row>
    <row r="77" ht="15">
      <c r="B77" s="4"/>
    </row>
    <row r="78" ht="15">
      <c r="B78"/>
    </row>
    <row r="79" ht="15">
      <c r="B79" s="8"/>
    </row>
    <row r="80" ht="15">
      <c r="B80"/>
    </row>
  </sheetData>
  <sheetProtection/>
  <mergeCells count="59">
    <mergeCell ref="B62:I62"/>
    <mergeCell ref="H23:I23"/>
    <mergeCell ref="H3:I3"/>
    <mergeCell ref="E39:I39"/>
    <mergeCell ref="E32:I32"/>
    <mergeCell ref="B32:C32"/>
    <mergeCell ref="B58:I58"/>
    <mergeCell ref="B60:I60"/>
    <mergeCell ref="B61:I61"/>
    <mergeCell ref="B52:I52"/>
    <mergeCell ref="B53:I53"/>
    <mergeCell ref="B54:I54"/>
    <mergeCell ref="B55:I55"/>
    <mergeCell ref="B56:I56"/>
    <mergeCell ref="B57:I57"/>
    <mergeCell ref="B13:I13"/>
    <mergeCell ref="B14:I14"/>
    <mergeCell ref="B15:I15"/>
    <mergeCell ref="B17:I17"/>
    <mergeCell ref="B18:I18"/>
    <mergeCell ref="B59:I59"/>
    <mergeCell ref="B30:C30"/>
    <mergeCell ref="B37:C37"/>
    <mergeCell ref="D23:D24"/>
    <mergeCell ref="B25:C25"/>
    <mergeCell ref="B9:I9"/>
    <mergeCell ref="B10:I10"/>
    <mergeCell ref="B11:I11"/>
    <mergeCell ref="B12:I12"/>
    <mergeCell ref="B26:C26"/>
    <mergeCell ref="B23:C24"/>
    <mergeCell ref="E23:E24"/>
    <mergeCell ref="B19:I19"/>
    <mergeCell ref="B22:I22"/>
    <mergeCell ref="B1:I1"/>
    <mergeCell ref="B2:I2"/>
    <mergeCell ref="B4:I4"/>
    <mergeCell ref="B5:I5"/>
    <mergeCell ref="B6:I6"/>
    <mergeCell ref="B40:C40"/>
    <mergeCell ref="B7:I7"/>
    <mergeCell ref="B8:I8"/>
    <mergeCell ref="B20:I20"/>
    <mergeCell ref="B38:C38"/>
    <mergeCell ref="D25:I25"/>
    <mergeCell ref="B34:C34"/>
    <mergeCell ref="B36:C36"/>
    <mergeCell ref="B35:C35"/>
    <mergeCell ref="B16:I16"/>
    <mergeCell ref="B43:C43"/>
    <mergeCell ref="B27:C27"/>
    <mergeCell ref="B39:C39"/>
    <mergeCell ref="B28:C28"/>
    <mergeCell ref="B42:C42"/>
    <mergeCell ref="F23:G23"/>
    <mergeCell ref="B33:C33"/>
    <mergeCell ref="B41:C41"/>
    <mergeCell ref="B31:C31"/>
    <mergeCell ref="B29:C29"/>
  </mergeCells>
  <printOptions horizontalCentered="1"/>
  <pageMargins left="0.1968503937007874" right="0.1968503937007874" top="0.31496062992125984" bottom="0.6692913385826772" header="0.31496062992125984" footer="0.2755905511811024"/>
  <pageSetup fitToHeight="0" fitToWidth="1" horizontalDpi="600" verticalDpi="600" orientation="landscape" paperSize="9" scale="63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2011-10-11T04:57:42Z</cp:lastPrinted>
  <dcterms:created xsi:type="dcterms:W3CDTF">2010-04-12T05:27:46Z</dcterms:created>
  <dcterms:modified xsi:type="dcterms:W3CDTF">2023-09-06T10:05:54Z</dcterms:modified>
  <cp:category/>
  <cp:version/>
  <cp:contentType/>
  <cp:contentStatus/>
</cp:coreProperties>
</file>